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20" yWindow="32767" windowWidth="9860" windowHeight="10620" tabRatio="822" activeTab="0"/>
  </bookViews>
  <sheets>
    <sheet name="Приложение 1" sheetId="1" r:id="rId1"/>
  </sheets>
  <definedNames>
    <definedName name="_xlnm.Print_Area" localSheetId="0">'Приложение 1'!$A$1:$G$76</definedName>
  </definedNames>
  <calcPr fullCalcOnLoad="1"/>
</workbook>
</file>

<file path=xl/sharedStrings.xml><?xml version="1.0" encoding="utf-8"?>
<sst xmlns="http://schemas.openxmlformats.org/spreadsheetml/2006/main" count="151" uniqueCount="150">
  <si>
    <t>000 1 00 00000 00 0000 000</t>
  </si>
  <si>
    <t>НАЛОГОВЫЕ И НЕНАЛОГОВЫЕ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</si>
  <si>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</si>
  <si>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</si>
  <si>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</si>
  <si>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 исчисление и уплата налога осуществляются в соответствии со статьями 227,227.1 и 228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</si>
  <si>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</si>
  <si>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</si>
  <si>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</si>
  <si>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</si>
  <si>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</si>
  <si>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</si>
  <si>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000 1 06 01030 10 0000 110</t>
  </si>
  <si>
    <t>000 1 06 06000 00 0000 110</t>
  </si>
  <si>
    <t>Земельный налог</t>
  </si>
  <si>
    <t>000 1 08 00000 00 0000 000</t>
  </si>
  <si>
    <t>ГОСУДАРСТВЕННАЯ ПОШЛИНА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</si>
  <si>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</si>
  <si>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</si>
  <si>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000 1 11 00000 00 0000 000</t>
  </si>
  <si>
    <t>000 1 11 05035 10 0000 120</t>
  </si>
  <si>
    <t>000 1 11 09045 10 0000 120</t>
  </si>
  <si>
    <t>000 1 13 00000 00 0000 000</t>
  </si>
  <si>
    <t>000 1 13 01995 10 0000 130</t>
  </si>
  <si>
    <t>000 1 13 02995 10 0000 130</t>
  </si>
  <si>
    <t>000 1 14 00000 00 0000 000</t>
  </si>
  <si>
    <t>ДОХОДЫ ОТ ПРОДАЖИ МАТЕРИАЛЬНЫХ И НЕМАТЕРИАЛЬНЫХ АКТИВОВ</t>
  </si>
  <si>
    <t>000 1 17 00000 00 0000 000</t>
  </si>
  <si>
    <t>ПРОЧИЕ НЕНАЛОГОВЫЕ ДОХОДЫ</t>
  </si>
  <si>
    <t>000 1 17 01050 10 0000 180</t>
  </si>
  <si>
    <t>Единый сельскохозяйственный налог (за налоговые периоды, истекшие до 1 января 2011 года)</t>
  </si>
  <si>
    <t>2017 год</t>
  </si>
  <si>
    <t>000 1 14 01050 10 0000 410</t>
  </si>
  <si>
    <t>000 1 14 02052 10 0000 440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</si>
  <si>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</si>
  <si>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000 1 14 02052 10 0000 410</t>
  </si>
  <si>
    <t>000 1 14 02053 10 0000 410</t>
  </si>
  <si>
    <t>000 1 14 02053 10 0000 440</t>
  </si>
  <si>
    <t>000 1 14 06025 10 0000 430</t>
  </si>
  <si>
    <t>000 1 17 05050 10 0000 180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</si>
  <si>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</si>
  <si>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</si>
  <si>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000 1 05 00000 00 0000 000</t>
  </si>
  <si>
    <t>НАЛОГИ НА СОВОКУПНЫЙ ДОХОД</t>
  </si>
  <si>
    <t>Единый сельскохозяйственный налог</t>
  </si>
  <si>
    <t>000 1 05 03000 01 0000 110</t>
  </si>
  <si>
    <t>000 1 05 03010 01 0000 110</t>
  </si>
  <si>
    <t>000 1 05 03020 01 0000 110</t>
  </si>
  <si>
    <t>000 1 09 00000 00 0000 000</t>
  </si>
  <si>
    <t>ЗАДОЛЖЕННОСТЬ И ПЕРЕРАСЧЕТЫ ПО ОТМЕНЕННЫМ НАЛОГАМ, СБОРАМ И ИНЫМ ОБЯЗАТЕЛЬНЫМ ПЛАТЕЖАМ</t>
  </si>
  <si>
    <t>000 1 09 04053 10 0000 110</t>
  </si>
  <si>
    <t>000 1 13 01540 10 0000 130</t>
  </si>
  <si>
    <t>000 1 11 05025 10 0000 120</t>
  </si>
  <si>
    <t>000 1 11 05027 10 0000 120</t>
  </si>
  <si>
    <t>2018 год</t>
  </si>
  <si>
    <t>000 2 00 00000 00 0000 000</t>
  </si>
  <si>
    <t>БЕЗВОЗМЕЗДНЫЕ ПОСТУПЛЕНИЯ</t>
  </si>
  <si>
    <t>Прочие доходы от оказания платных услуг (работ) получателями средств бюджетов сельских  поселений</t>
  </si>
  <si>
    <t>Доходы от реализации имущества, находящегося в оперативном управлении учреждений, находящихся в ведении органов управления 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</si>
  <si>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</si>
  <si>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Налог на имущество физических лиц, взимаемый по ставкам, применяемым к объектам налогообложения, расположенным в границах  сельских поселений</t>
  </si>
  <si>
    <t>Земельный налог (по обязательствам, возникшим до 1 января 2006 года), мобилизуемый на территориях сельских  поселений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</si>
  <si>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 сельских поселений, а также средства от продажи права на заключение договоров аренды указанных земельных участков </t>
  </si>
  <si>
    <t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сельских поселений</t>
  </si>
  <si>
    <t xml:space="preserve">Доходы от сдачи в аренду имущества, находящегося в оперативном управлении  органов управления сельских  поселений и созданных ими учреждений (за исключением имущества  муниципальных автономных учреждений) 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</si>
  <si>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 сельских поселений</t>
  </si>
  <si>
    <t>Прочие доходы от компенсации затрат бюджетов сельских поселений поселений</t>
  </si>
  <si>
    <t>Доходы от продажи квартир, находящихся в собственности сельских  поселений</t>
  </si>
  <si>
    <t>Доходы от реализации иного имущества, находящегося в собственности сельских 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</si>
  <si>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</si>
  <si>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</si>
  <si>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Невыясненные поступления, зачисляемые в бюджеты  сельских поселений</t>
  </si>
  <si>
    <t>Прочие неналоговые доходы бюджетов сельских  поселений</t>
  </si>
  <si>
    <t>000 1 03 00000 00 0000 000</t>
  </si>
  <si>
    <t>000 1 03 02000 01 0000 110</t>
  </si>
  <si>
    <t>НАЛОГИ НА ТОВАРЫ (РАБОТЫ УСЛУГИ)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</si>
  <si>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</si>
  <si>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</si>
  <si>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И КОМПЕНСАЦИИ ЗАТРАТ ГОСУДАРСТВА</t>
  </si>
  <si>
    <t>000  1 06 06043 10 0000 110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</si>
  <si>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</si>
  <si>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000 1 11 05075 10 0000 120</t>
  </si>
  <si>
    <t>Доходы от сдачи в аренду имущества, составляющего казну поселений (за исключением земельных участков)</t>
  </si>
  <si>
    <t>000 2 02 00000 00 0000 000</t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</si>
  <si>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</si>
  <si>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</si>
  <si>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</si>
  <si>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</si>
  <si>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</si>
  <si>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</si>
  <si>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</si>
  <si>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 на государственную регистрацию актов гражданского состояния</t>
  </si>
  <si>
    <t>Субвенции бюджетам сельских поселений на государственную регистрацию актов гражданского состояния</t>
  </si>
  <si>
    <t>Иные межбюджетные трансферты</t>
  </si>
  <si>
    <t>000 1 06 06033 10 0000 110</t>
  </si>
  <si>
    <t>Субвенции бюджетам сельских поселений на выполнение передаваемых полномочий субъектов Российской Федерации</t>
  </si>
  <si>
    <t>ДОХОДЫ ОТ ИСПОЛЬЗОВАНИЯ ИМУЩЕСТВА, НАХОДЯЩЕГОСЯ В ГОСУДАРСТВЕННОЙ И МУНИЦИПАЛЬНОЙ СОБСТВЕННОСТИ</t>
  </si>
  <si>
    <t>2020 г.</t>
  </si>
  <si>
    <t>2021 г.</t>
  </si>
  <si>
    <t>000 2 02 10000 00 0000 150</t>
  </si>
  <si>
    <t>000 2 02 15001 00 0000 150</t>
  </si>
  <si>
    <t>000 2 02 15001 10 0000 150</t>
  </si>
  <si>
    <t>000 2 02 15002 00 0000 150</t>
  </si>
  <si>
    <t>000 2 02 15002 10 0000 150</t>
  </si>
  <si>
    <t>000 2 02 30000 00 0000 150</t>
  </si>
  <si>
    <t>000 2 02 35118 00 0000 150</t>
  </si>
  <si>
    <t>000 2 02 35118 10 0000 150</t>
  </si>
  <si>
    <t>000 2 02 35930 00 0000 150</t>
  </si>
  <si>
    <t>000 2 02 35930 10 0000 150</t>
  </si>
  <si>
    <t>000 2 02 30024 10 0000 150</t>
  </si>
  <si>
    <t>000 2 02 40000 00 0000 150</t>
  </si>
  <si>
    <t>(тыс.руб.)</t>
  </si>
  <si>
    <t>Код классификации доходов</t>
  </si>
  <si>
    <t>Наименование кода классификации доходов</t>
  </si>
  <si>
    <t>Сумма на год</t>
  </si>
  <si>
    <t>ИТОГО ДОХОДОВ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</si>
  <si>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</si>
  <si>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</si>
  <si>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000 1 11 05013 05 0000 120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</si>
  <si>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</si>
  <si>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соответсвии со статьей 227 Налогового кодекса Российской Федерации</t>
  </si>
  <si>
    <t>Земельный налог с организацией , обладающих земельных участком, расположенным в границах сельских поселений</t>
  </si>
  <si>
    <t>Доходы бюджета сельского поселения Аган на 2020 год и плановый период 2021-2022 годов</t>
  </si>
  <si>
    <t>2022 г.</t>
  </si>
  <si>
    <t>000 1 06 04000 02 0000 110</t>
  </si>
  <si>
    <t>000 1 06 04011 02 0000 110</t>
  </si>
  <si>
    <t>000 1 06 04012 02 0000 110</t>
  </si>
  <si>
    <t>Транспортный налог</t>
  </si>
  <si>
    <t>Транспортный налог с организаций</t>
  </si>
  <si>
    <t>Транспортный налог с физических лиц</t>
  </si>
  <si>
    <t>000 2 02 20000 00 0000 150</t>
  </si>
  <si>
    <t>Субсидии бюджетам бюджетной системы Российской Федерации (межбюджетные субсидии)</t>
  </si>
  <si>
    <t>000 2 02 29999 10 0000 150</t>
  </si>
  <si>
    <t>Прочие субсидии бюджетам сельских поселений</t>
  </si>
  <si>
    <t>000 1 01 00000 00 0000 000</t>
  </si>
  <si>
    <t>НАЛОГ НА ПРИБЫЛЬ, ДОХОДЫ</t>
  </si>
  <si>
    <t xml:space="preserve"> </t>
  </si>
  <si>
    <t>000 2 02 49999 10 0000 150</t>
  </si>
  <si>
    <t>Прочие межбюджетные трансферты, передаваемые бюджетам сельских поселений</t>
  </si>
  <si>
    <t>000 1 03 02231 01 0000 110</t>
  </si>
  <si>
    <t>000 1 03 02241 01 0000 110</t>
  </si>
  <si>
    <t>000 1 03 02251 01 0000 110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</si>
  <si>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</si>
  <si>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</si>
  <si>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</si>
  <si>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</si>
  <si>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</si>
  <si>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</si>
  <si>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</si>
  <si>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Приложение 1 к решению Совета депутатов сельского поселения Аган от 25.12.2019 г. №47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</si>
</sst>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.00;[Red]\-#,##0.00;0.00"/>
    <numFmt numFmtId="183" formatCode="000"/>
    <numFmt numFmtId="184" formatCode="0000000"/>
    <numFmt numFmtId="185" formatCode="00"/>
    <numFmt numFmtId="186" formatCode="#,##0.00_ ;[Red]\-#,##0.00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#,##0.0"/>
    <numFmt numFmtId="199" formatCode="0000"/>
    <numFmt numFmtId="200" formatCode="0.0"/>
    <numFmt numFmtId="201" formatCode="#,##0.0_ ;[Red]\-#,##0.0\ "/>
    <numFmt numFmtId="202" formatCode="00\.0\.0000"/>
    <numFmt numFmtId="203" formatCode="#,##0.000_ ;[Red]\-#,##0.000\ "/>
    <numFmt numFmtId="204" formatCode="#,##0.0000_ ;[Red]\-#,##0.0000\ "/>
    <numFmt numFmtId="205" formatCode="#,##0.00000_ ;[Red]\-#,##0.00000\ "/>
    <numFmt numFmtId="206" formatCode="#,##0.0_);[Red]\(#,##0.0\)"/>
    <numFmt numFmtId="207" formatCode="#,##0.0;[Red]\-#,##0.0"/>
    <numFmt numFmtId="208" formatCode="#,##0.0;[Red]#,##0.0"/>
    <numFmt numFmtId="209" formatCode="000.0"/>
    <numFmt numFmtId="210" formatCode="0.00000"/>
    <numFmt numFmtId="211" formatCode="0.0000"/>
    <numFmt numFmtId="212" formatCode="0.000"/>
    <numFmt numFmtId="213" formatCode="0.000000"/>
    <numFmt numFmtId="214" formatCode="000.00"/>
    <numFmt numFmtId="215" formatCode="000.000"/>
    <numFmt numFmtId="216" formatCode="000.0000"/>
    <numFmt numFmtId="217" formatCode="000.00000"/>
    <numFmt numFmtId="218" formatCode="000.000000"/>
  </numFmts>
  <fonts count="55">
    <font>
      <sz val="11"/>
      <color theme="1"/>
      <name val="Calibri"/>
      <family val="2"/>
    </font>
    <font>
      <sz val="10"/>
      <color indexed="8"/>
      <name val="Arial Cyr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i/>
      <sz val="8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i/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0" fillId="0" borderId="0" applyNumberFormat="0" applyFill="0" applyBorder="0" applyAlignment="0" applyProtection="0"/>
    <xf numFmtId="172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6" fillId="31" borderId="8" applyNumberFormat="0" applyFont="0" applyAlignment="0" applyProtection="0"/>
    <xf numFmtId="9" fontId="6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210" fontId="49" fillId="33" borderId="10" xfId="0" applyNumberFormat="1" applyFont="1" applyFill="1" applyBorder="1" applyAlignment="1">
      <alignment horizontal="center" vertical="center"/>
    </xf>
    <xf numFmtId="210" fontId="49" fillId="33" borderId="10" xfId="0" applyNumberFormat="1" applyFont="1" applyFill="1" applyBorder="1" applyAlignment="1">
      <alignment horizontal="left" vertical="center" wrapText="1"/>
    </xf>
    <xf numFmtId="210" fontId="50" fillId="33" borderId="10" xfId="0" applyNumberFormat="1" applyFont="1" applyFill="1" applyBorder="1" applyAlignment="1">
      <alignment horizontal="center" vertical="center"/>
    </xf>
    <xf numFmtId="210" fontId="50" fillId="33" borderId="10" xfId="0" applyNumberFormat="1" applyFont="1" applyFill="1" applyBorder="1" applyAlignment="1">
      <alignment horizontal="left" vertical="center" wrapText="1"/>
    </xf>
    <xf numFmtId="210" fontId="49" fillId="33" borderId="10" xfId="59" applyNumberFormat="1" applyFont="1" applyFill="1" applyBorder="1" applyAlignment="1" applyProtection="1">
      <alignment horizontal="center" vertical="center" wrapText="1"/>
      <protection hidden="1"/>
    </xf>
    <xf numFmtId="211" fontId="49" fillId="33" borderId="10" xfId="59" applyNumberFormat="1" applyFont="1" applyFill="1" applyBorder="1" applyAlignment="1" applyProtection="1">
      <alignment horizontal="center" vertical="center" wrapText="1"/>
      <protection hidden="1"/>
    </xf>
    <xf numFmtId="210" fontId="50" fillId="33" borderId="10" xfId="59" applyNumberFormat="1" applyFont="1" applyFill="1" applyBorder="1" applyAlignment="1" applyProtection="1">
      <alignment horizontal="center" vertical="center" wrapText="1"/>
      <protection hidden="1"/>
    </xf>
    <xf numFmtId="210" fontId="50" fillId="33" borderId="10" xfId="59" applyNumberFormat="1" applyFont="1" applyFill="1" applyBorder="1" applyAlignment="1" applyProtection="1">
      <alignment horizontal="left" vertical="center" wrapText="1"/>
      <protection hidden="1"/>
    </xf>
    <xf numFmtId="211" fontId="49" fillId="33" borderId="10" xfId="59" applyNumberFormat="1" applyFont="1" applyFill="1" applyBorder="1" applyAlignment="1" applyProtection="1">
      <alignment horizontal="left" vertical="center" wrapText="1"/>
      <protection hidden="1"/>
    </xf>
    <xf numFmtId="211" fontId="50" fillId="33" borderId="10" xfId="59" applyNumberFormat="1" applyFont="1" applyFill="1" applyBorder="1" applyAlignment="1" applyProtection="1">
      <alignment horizontal="center" vertical="center" wrapText="1"/>
      <protection hidden="1"/>
    </xf>
    <xf numFmtId="198" fontId="3" fillId="33" borderId="10" xfId="0" applyNumberFormat="1" applyFont="1" applyFill="1" applyBorder="1" applyAlignment="1">
      <alignment horizontal="center" vertical="center"/>
    </xf>
    <xf numFmtId="198" fontId="4" fillId="33" borderId="10" xfId="0" applyNumberFormat="1" applyFont="1" applyFill="1" applyBorder="1" applyAlignment="1">
      <alignment horizontal="center" vertical="center"/>
    </xf>
    <xf numFmtId="198" fontId="7" fillId="33" borderId="10" xfId="0" applyNumberFormat="1" applyFont="1" applyFill="1" applyBorder="1" applyAlignment="1">
      <alignment horizontal="center" vertical="center"/>
    </xf>
    <xf numFmtId="198" fontId="50" fillId="33" borderId="10" xfId="0" applyNumberFormat="1" applyFont="1" applyFill="1" applyBorder="1" applyAlignment="1">
      <alignment horizontal="center" vertical="center"/>
    </xf>
    <xf numFmtId="198" fontId="49" fillId="33" borderId="1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1" fillId="0" borderId="0" xfId="0" applyFont="1" applyBorder="1" applyAlignment="1">
      <alignment horizontal="right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200" fontId="50" fillId="0" borderId="10" xfId="0" applyNumberFormat="1" applyFont="1" applyBorder="1" applyAlignment="1">
      <alignment horizontal="center" vertical="center"/>
    </xf>
    <xf numFmtId="200" fontId="49" fillId="0" borderId="10" xfId="0" applyNumberFormat="1" applyFont="1" applyBorder="1" applyAlignment="1">
      <alignment horizontal="center" vertical="center"/>
    </xf>
    <xf numFmtId="198" fontId="50" fillId="0" borderId="10" xfId="0" applyNumberFormat="1" applyFont="1" applyBorder="1" applyAlignment="1">
      <alignment horizontal="center" vertical="center"/>
    </xf>
    <xf numFmtId="198" fontId="53" fillId="0" borderId="10" xfId="0" applyNumberFormat="1" applyFont="1" applyBorder="1" applyAlignment="1">
      <alignment horizontal="center" vertical="center"/>
    </xf>
    <xf numFmtId="210" fontId="3" fillId="33" borderId="10" xfId="59" applyNumberFormat="1" applyFont="1" applyFill="1" applyBorder="1" applyAlignment="1" applyProtection="1">
      <alignment horizontal="center" vertical="center" wrapText="1"/>
      <protection hidden="1"/>
    </xf>
    <xf numFmtId="210" fontId="3" fillId="33" borderId="10" xfId="59" applyNumberFormat="1" applyFont="1" applyFill="1" applyBorder="1" applyAlignment="1" applyProtection="1">
      <alignment horizontal="left" vertical="center" wrapText="1"/>
      <protection hidden="1"/>
    </xf>
    <xf numFmtId="200" fontId="50" fillId="33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210" fontId="50" fillId="33" borderId="10" xfId="0" applyNumberFormat="1" applyFont="1" applyFill="1" applyBorder="1" applyAlignment="1">
      <alignment vertical="center" wrapText="1"/>
    </xf>
    <xf numFmtId="210" fontId="49" fillId="33" borderId="10" xfId="0" applyNumberFormat="1" applyFont="1" applyFill="1" applyBorder="1" applyAlignment="1">
      <alignment vertical="center" wrapText="1"/>
    </xf>
    <xf numFmtId="210" fontId="49" fillId="33" borderId="10" xfId="59" applyNumberFormat="1" applyFont="1" applyFill="1" applyBorder="1" applyAlignment="1" applyProtection="1">
      <alignment vertical="center" wrapText="1"/>
      <protection hidden="1"/>
    </xf>
    <xf numFmtId="210" fontId="50" fillId="33" borderId="10" xfId="59" applyNumberFormat="1" applyFont="1" applyFill="1" applyBorder="1" applyAlignment="1" applyProtection="1">
      <alignment vertical="center" wrapText="1"/>
      <protection hidden="1"/>
    </xf>
    <xf numFmtId="211" fontId="49" fillId="33" borderId="10" xfId="59" applyNumberFormat="1" applyFont="1" applyFill="1" applyBorder="1" applyAlignment="1" applyProtection="1">
      <alignment vertical="center" wrapText="1"/>
      <protection hidden="1"/>
    </xf>
    <xf numFmtId="0" fontId="0" fillId="0" borderId="10" xfId="0" applyFill="1" applyBorder="1" applyAlignment="1">
      <alignment vertical="center"/>
    </xf>
    <xf numFmtId="0" fontId="53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50" fillId="0" borderId="0" xfId="0" applyFont="1" applyAlignment="1">
      <alignment horizontal="justify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vertical="center"/>
    </xf>
    <xf numFmtId="0" fontId="51" fillId="0" borderId="0" xfId="0" applyFont="1" applyAlignment="1">
      <alignment vertical="top"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 3 2" xfId="57"/>
    <cellStyle name="Обычный 4" xfId="58"/>
    <cellStyle name="Обычный_Tmp1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tabSelected="1" zoomScaleSheetLayoutView="110" workbookViewId="0" topLeftCell="A1">
      <selection activeCell="R11" sqref="R11"/>
    </sheetView>
  </sheetViews>
  <sheetFormatPr defaultColWidth="9.140625" defaultRowHeight="15"/>
  <cols>
    <col min="1" max="1" width="26.421875" style="1" customWidth="1"/>
    <col min="2" max="2" width="81.28125" style="0" customWidth="1"/>
    <col min="3" max="3" width="13.00390625" style="0" customWidth="1"/>
    <col min="4" max="4" width="13.8515625" style="0" hidden="1" customWidth="1"/>
    <col min="5" max="5" width="1.28515625" style="0" hidden="1" customWidth="1"/>
    <col min="6" max="6" width="13.00390625" style="0" customWidth="1"/>
    <col min="7" max="7" width="12.8515625" style="0" customWidth="1"/>
    <col min="8" max="8" width="9.140625" style="0" customWidth="1"/>
  </cols>
  <sheetData>
    <row r="1" spans="3:7" ht="46.5" customHeight="1">
      <c r="C1" s="54" t="s">
        <v>149</v>
      </c>
      <c r="D1" s="54"/>
      <c r="E1" s="54"/>
      <c r="F1" s="54"/>
      <c r="G1" s="54"/>
    </row>
    <row r="2" spans="1:7" ht="34.5" customHeight="1">
      <c r="A2" s="47" t="s">
        <v>122</v>
      </c>
      <c r="B2" s="47"/>
      <c r="C2" s="47"/>
      <c r="D2" s="47"/>
      <c r="E2" s="47"/>
      <c r="F2" s="48"/>
      <c r="G2" s="48"/>
    </row>
    <row r="3" spans="1:7" ht="12" customHeight="1">
      <c r="A3" s="22"/>
      <c r="B3" s="22"/>
      <c r="C3" s="22"/>
      <c r="D3" s="22"/>
      <c r="E3" s="22"/>
      <c r="F3" s="23"/>
      <c r="G3" s="24" t="s">
        <v>111</v>
      </c>
    </row>
    <row r="4" spans="1:7" ht="12" customHeight="1">
      <c r="A4" s="49" t="s">
        <v>112</v>
      </c>
      <c r="B4" s="51" t="s">
        <v>113</v>
      </c>
      <c r="C4" s="52" t="s">
        <v>114</v>
      </c>
      <c r="D4" s="53"/>
      <c r="E4" s="53"/>
      <c r="F4" s="53"/>
      <c r="G4" s="53"/>
    </row>
    <row r="5" spans="1:7" ht="30" customHeight="1" thickBot="1">
      <c r="A5" s="50"/>
      <c r="B5" s="50"/>
      <c r="C5" s="5" t="s">
        <v>97</v>
      </c>
      <c r="D5" s="5" t="s">
        <v>31</v>
      </c>
      <c r="E5" s="5" t="s">
        <v>54</v>
      </c>
      <c r="F5" s="5" t="s">
        <v>98</v>
      </c>
      <c r="G5" s="5" t="s">
        <v>123</v>
      </c>
    </row>
    <row r="6" spans="1:7" ht="15" thickBot="1">
      <c r="A6" s="25">
        <v>1</v>
      </c>
      <c r="B6" s="26">
        <v>2</v>
      </c>
      <c r="C6" s="26">
        <v>3</v>
      </c>
      <c r="D6" s="26">
        <v>4</v>
      </c>
      <c r="E6" s="26">
        <v>5</v>
      </c>
      <c r="F6" s="26">
        <v>4</v>
      </c>
      <c r="G6" s="27">
        <v>5</v>
      </c>
    </row>
    <row r="7" spans="1:7" ht="14.25">
      <c r="A7" s="35" t="s">
        <v>0</v>
      </c>
      <c r="B7" s="4" t="s">
        <v>1</v>
      </c>
      <c r="C7" s="17">
        <f>C9+C14+C23+C32+C36+C43+C47+C55</f>
        <v>2086</v>
      </c>
      <c r="D7" s="17">
        <f>D9+D14+D23+D32+D36+D43+D47+D55</f>
        <v>1260.2</v>
      </c>
      <c r="E7" s="17">
        <f>E9+E14+E23+E32+E36+E43+E47+E55</f>
        <v>1276.2</v>
      </c>
      <c r="F7" s="17">
        <f>F9+F14+F23+F32+F36+F43+F47+F55</f>
        <v>2131</v>
      </c>
      <c r="G7" s="17">
        <f>G9+G14+G23+G32+G36+G43+G47+G55</f>
        <v>2178</v>
      </c>
    </row>
    <row r="8" spans="1:7" ht="14.25">
      <c r="A8" s="35" t="s">
        <v>134</v>
      </c>
      <c r="B8" s="4" t="s">
        <v>135</v>
      </c>
      <c r="C8" s="17">
        <f>C9</f>
        <v>1056</v>
      </c>
      <c r="D8" s="17">
        <f>D9</f>
        <v>1117</v>
      </c>
      <c r="E8" s="17">
        <f>E9</f>
        <v>1128</v>
      </c>
      <c r="F8" s="17">
        <f>F9</f>
        <v>1092</v>
      </c>
      <c r="G8" s="17">
        <f>G9</f>
        <v>1130</v>
      </c>
    </row>
    <row r="9" spans="1:7" ht="14.25">
      <c r="A9" s="36" t="s">
        <v>2</v>
      </c>
      <c r="B9" s="2" t="s">
        <v>3</v>
      </c>
      <c r="C9" s="18">
        <v>1056</v>
      </c>
      <c r="D9" s="18">
        <f>D10</f>
        <v>1117</v>
      </c>
      <c r="E9" s="18">
        <f>E10</f>
        <v>1128</v>
      </c>
      <c r="F9" s="18">
        <v>1092</v>
      </c>
      <c r="G9" s="18">
        <v>1130</v>
      </c>
    </row>
    <row r="10" spans="1:7" ht="45" customHeight="1">
      <c r="A10" s="36" t="s">
        <v>4</v>
      </c>
      <c r="B10" s="2" t="s">
        <v>5</v>
      </c>
      <c r="C10" s="18">
        <v>1056</v>
      </c>
      <c r="D10" s="19">
        <v>1117</v>
      </c>
      <c r="E10" s="19">
        <v>1128</v>
      </c>
      <c r="F10" s="18">
        <v>1092</v>
      </c>
      <c r="G10" s="30">
        <v>1130</v>
      </c>
    </row>
    <row r="11" spans="1:7" ht="69" customHeight="1">
      <c r="A11" s="36" t="s">
        <v>119</v>
      </c>
      <c r="B11" s="2" t="s">
        <v>120</v>
      </c>
      <c r="C11" s="18">
        <v>0</v>
      </c>
      <c r="D11" s="18">
        <v>0</v>
      </c>
      <c r="E11" s="18">
        <v>0</v>
      </c>
      <c r="F11" s="18">
        <v>0</v>
      </c>
      <c r="G11" s="34">
        <v>0</v>
      </c>
    </row>
    <row r="12" spans="1:7" ht="31.5" customHeight="1">
      <c r="A12" s="36" t="s">
        <v>6</v>
      </c>
      <c r="B12" s="2" t="s">
        <v>7</v>
      </c>
      <c r="C12" s="18">
        <v>0</v>
      </c>
      <c r="D12" s="18">
        <v>0</v>
      </c>
      <c r="E12" s="18">
        <v>0</v>
      </c>
      <c r="F12" s="18">
        <v>0</v>
      </c>
      <c r="G12" s="28">
        <v>0</v>
      </c>
    </row>
    <row r="13" spans="1:7" ht="51.75">
      <c r="A13" s="36" t="s">
        <v>40</v>
      </c>
      <c r="B13" s="2" t="s">
        <v>41</v>
      </c>
      <c r="C13" s="18">
        <v>0</v>
      </c>
      <c r="D13" s="18">
        <v>0</v>
      </c>
      <c r="E13" s="18">
        <v>0</v>
      </c>
      <c r="F13" s="18">
        <v>0</v>
      </c>
      <c r="G13" s="28">
        <v>0</v>
      </c>
    </row>
    <row r="14" spans="1:7" ht="30.75" customHeight="1">
      <c r="A14" s="6" t="s">
        <v>73</v>
      </c>
      <c r="B14" s="4" t="s">
        <v>75</v>
      </c>
      <c r="C14" s="17">
        <f>SUM(C15+0)</f>
        <v>664</v>
      </c>
      <c r="D14" s="17">
        <f>SUM(D15+0)</f>
        <v>0</v>
      </c>
      <c r="E14" s="17">
        <f>SUM(E15+0)</f>
        <v>0</v>
      </c>
      <c r="F14" s="17">
        <f>SUM(F15+0)</f>
        <v>664</v>
      </c>
      <c r="G14" s="17">
        <f>SUM(G15+0)</f>
        <v>664</v>
      </c>
    </row>
    <row r="15" spans="1:7" ht="25.5">
      <c r="A15" s="36" t="s">
        <v>74</v>
      </c>
      <c r="B15" s="45" t="s">
        <v>76</v>
      </c>
      <c r="C15" s="18">
        <f>SUM(C16+C17+C18)</f>
        <v>664</v>
      </c>
      <c r="D15" s="18">
        <f>SUM(D16+D17+D18)</f>
        <v>0</v>
      </c>
      <c r="E15" s="18">
        <f>SUM(E16+E17+E18)</f>
        <v>0</v>
      </c>
      <c r="F15" s="18">
        <f>SUM(F16+F17+F18)</f>
        <v>664</v>
      </c>
      <c r="G15" s="18">
        <f>SUM(G16+G17+G18)</f>
        <v>664</v>
      </c>
    </row>
    <row r="16" spans="1:7" ht="69.75" customHeight="1">
      <c r="A16" s="36" t="s">
        <v>139</v>
      </c>
      <c r="B16" s="45" t="s">
        <v>142</v>
      </c>
      <c r="C16" s="18">
        <v>229</v>
      </c>
      <c r="D16" s="18"/>
      <c r="E16" s="18"/>
      <c r="F16" s="18">
        <v>229</v>
      </c>
      <c r="G16" s="28">
        <v>229</v>
      </c>
    </row>
    <row r="17" spans="1:7" ht="64.5">
      <c r="A17" s="36" t="s">
        <v>140</v>
      </c>
      <c r="B17" s="45" t="s">
        <v>143</v>
      </c>
      <c r="C17" s="18">
        <v>2</v>
      </c>
      <c r="D17" s="18"/>
      <c r="E17" s="18"/>
      <c r="F17" s="18">
        <v>2</v>
      </c>
      <c r="G17" s="28">
        <v>2</v>
      </c>
    </row>
    <row r="18" spans="1:7" ht="69.75" customHeight="1">
      <c r="A18" s="36" t="s">
        <v>141</v>
      </c>
      <c r="B18" s="45" t="s">
        <v>144</v>
      </c>
      <c r="C18" s="18">
        <v>433</v>
      </c>
      <c r="D18" s="18"/>
      <c r="E18" s="18"/>
      <c r="F18" s="18">
        <v>433</v>
      </c>
      <c r="G18" s="28">
        <v>433</v>
      </c>
    </row>
    <row r="19" spans="1:7" ht="19.5" customHeight="1">
      <c r="A19" s="6" t="s">
        <v>42</v>
      </c>
      <c r="B19" s="4" t="s">
        <v>43</v>
      </c>
      <c r="C19" s="17">
        <f>C20+C22</f>
        <v>0</v>
      </c>
      <c r="D19" s="17">
        <f>D20+D22</f>
        <v>0</v>
      </c>
      <c r="E19" s="17">
        <f>E20+E22</f>
        <v>0</v>
      </c>
      <c r="F19" s="17">
        <v>0</v>
      </c>
      <c r="G19" s="29">
        <v>0</v>
      </c>
    </row>
    <row r="20" spans="1:7" ht="14.25">
      <c r="A20" s="6" t="s">
        <v>45</v>
      </c>
      <c r="B20" s="4" t="s">
        <v>44</v>
      </c>
      <c r="C20" s="17">
        <f>SUM(C21:C21)</f>
        <v>0</v>
      </c>
      <c r="D20" s="17">
        <f>SUM(D21:D21)</f>
        <v>0</v>
      </c>
      <c r="E20" s="17">
        <f>SUM(E21:E21)</f>
        <v>0</v>
      </c>
      <c r="F20" s="17">
        <v>0</v>
      </c>
      <c r="G20" s="29">
        <v>0</v>
      </c>
    </row>
    <row r="21" spans="1:7" ht="14.25">
      <c r="A21" s="36" t="s">
        <v>46</v>
      </c>
      <c r="B21" s="2" t="s">
        <v>44</v>
      </c>
      <c r="C21" s="18">
        <v>0</v>
      </c>
      <c r="D21" s="19">
        <v>0</v>
      </c>
      <c r="E21" s="19">
        <v>0</v>
      </c>
      <c r="F21" s="18">
        <v>0</v>
      </c>
      <c r="G21" s="28">
        <v>0</v>
      </c>
    </row>
    <row r="22" spans="1:7" ht="14.25">
      <c r="A22" s="36" t="s">
        <v>47</v>
      </c>
      <c r="B22" s="2" t="s">
        <v>30</v>
      </c>
      <c r="C22" s="18">
        <v>0</v>
      </c>
      <c r="D22" s="18">
        <v>0</v>
      </c>
      <c r="E22" s="18">
        <v>0</v>
      </c>
      <c r="F22" s="18">
        <v>0</v>
      </c>
      <c r="G22" s="28">
        <v>0</v>
      </c>
    </row>
    <row r="23" spans="1:7" ht="14.25">
      <c r="A23" s="6" t="s">
        <v>8</v>
      </c>
      <c r="B23" s="4" t="s">
        <v>9</v>
      </c>
      <c r="C23" s="17">
        <f>C24+C29+C26</f>
        <v>80</v>
      </c>
      <c r="D23" s="17">
        <f>D24+D29+D26</f>
        <v>60</v>
      </c>
      <c r="E23" s="17">
        <f>E24+E29+E26</f>
        <v>65</v>
      </c>
      <c r="F23" s="17">
        <f>F24+F29+F26</f>
        <v>80</v>
      </c>
      <c r="G23" s="17">
        <f>G24+G29+G26</f>
        <v>80</v>
      </c>
    </row>
    <row r="24" spans="1:7" ht="14.25">
      <c r="A24" s="6" t="s">
        <v>10</v>
      </c>
      <c r="B24" s="4" t="s">
        <v>11</v>
      </c>
      <c r="C24" s="17">
        <f>C25</f>
        <v>50</v>
      </c>
      <c r="D24" s="17">
        <f>D25</f>
        <v>60</v>
      </c>
      <c r="E24" s="17">
        <f>E25</f>
        <v>65</v>
      </c>
      <c r="F24" s="17">
        <f>F25</f>
        <v>50</v>
      </c>
      <c r="G24" s="17">
        <f>G25</f>
        <v>50</v>
      </c>
    </row>
    <row r="25" spans="1:7" ht="25.5">
      <c r="A25" s="36" t="s">
        <v>12</v>
      </c>
      <c r="B25" s="2" t="s">
        <v>60</v>
      </c>
      <c r="C25" s="18">
        <v>50</v>
      </c>
      <c r="D25" s="19">
        <v>60</v>
      </c>
      <c r="E25" s="19">
        <v>65</v>
      </c>
      <c r="F25" s="18">
        <v>50</v>
      </c>
      <c r="G25" s="28">
        <v>50</v>
      </c>
    </row>
    <row r="26" spans="1:7" ht="14.25">
      <c r="A26" s="6" t="s">
        <v>124</v>
      </c>
      <c r="B26" s="4" t="s">
        <v>127</v>
      </c>
      <c r="C26" s="17">
        <f>C27+C28</f>
        <v>18</v>
      </c>
      <c r="D26" s="17">
        <f>D27+D28</f>
        <v>0</v>
      </c>
      <c r="E26" s="17">
        <f>E27+E28</f>
        <v>0</v>
      </c>
      <c r="F26" s="17">
        <f>F27+F28</f>
        <v>18</v>
      </c>
      <c r="G26" s="17">
        <f>G27+G28</f>
        <v>18</v>
      </c>
    </row>
    <row r="27" spans="1:7" ht="14.25">
      <c r="A27" s="36" t="s">
        <v>125</v>
      </c>
      <c r="B27" s="2" t="s">
        <v>128</v>
      </c>
      <c r="C27" s="18">
        <v>5</v>
      </c>
      <c r="D27" s="19"/>
      <c r="E27" s="19"/>
      <c r="F27" s="18">
        <v>5</v>
      </c>
      <c r="G27" s="28">
        <v>5</v>
      </c>
    </row>
    <row r="28" spans="1:7" ht="14.25">
      <c r="A28" s="36" t="s">
        <v>126</v>
      </c>
      <c r="B28" s="2" t="s">
        <v>129</v>
      </c>
      <c r="C28" s="18">
        <v>13</v>
      </c>
      <c r="D28" s="19"/>
      <c r="E28" s="19"/>
      <c r="F28" s="18">
        <v>13</v>
      </c>
      <c r="G28" s="28">
        <v>13</v>
      </c>
    </row>
    <row r="29" spans="1:7" ht="14.25">
      <c r="A29" s="6" t="s">
        <v>13</v>
      </c>
      <c r="B29" s="4" t="s">
        <v>14</v>
      </c>
      <c r="C29" s="17">
        <f>C30</f>
        <v>12</v>
      </c>
      <c r="D29" s="17">
        <f>D30</f>
        <v>0</v>
      </c>
      <c r="E29" s="17">
        <f>E30</f>
        <v>0</v>
      </c>
      <c r="F29" s="17">
        <f>F30</f>
        <v>12</v>
      </c>
      <c r="G29" s="17">
        <f>G30</f>
        <v>12</v>
      </c>
    </row>
    <row r="30" spans="1:7" ht="25.5">
      <c r="A30" s="36" t="s">
        <v>94</v>
      </c>
      <c r="B30" s="2" t="s">
        <v>121</v>
      </c>
      <c r="C30" s="18">
        <v>12</v>
      </c>
      <c r="D30" s="18"/>
      <c r="E30" s="18"/>
      <c r="F30" s="18">
        <v>12</v>
      </c>
      <c r="G30" s="28">
        <v>12</v>
      </c>
    </row>
    <row r="31" spans="1:7" ht="25.5">
      <c r="A31" s="36" t="s">
        <v>79</v>
      </c>
      <c r="B31" s="2" t="s">
        <v>80</v>
      </c>
      <c r="C31" s="18">
        <v>0</v>
      </c>
      <c r="D31" s="18">
        <v>1</v>
      </c>
      <c r="E31" s="18">
        <v>1</v>
      </c>
      <c r="F31" s="18">
        <v>0</v>
      </c>
      <c r="G31" s="28">
        <v>0</v>
      </c>
    </row>
    <row r="32" spans="1:7" ht="21" customHeight="1">
      <c r="A32" s="6" t="s">
        <v>15</v>
      </c>
      <c r="B32" s="4" t="s">
        <v>16</v>
      </c>
      <c r="C32" s="17">
        <f>C33</f>
        <v>8</v>
      </c>
      <c r="D32" s="17">
        <f>D33</f>
        <v>12</v>
      </c>
      <c r="E32" s="17">
        <f>E33</f>
        <v>12</v>
      </c>
      <c r="F32" s="17">
        <v>8</v>
      </c>
      <c r="G32" s="29">
        <v>8</v>
      </c>
    </row>
    <row r="33" spans="1:7" ht="39">
      <c r="A33" s="36" t="s">
        <v>17</v>
      </c>
      <c r="B33" s="2" t="s">
        <v>18</v>
      </c>
      <c r="C33" s="18">
        <v>8</v>
      </c>
      <c r="D33" s="19">
        <v>12</v>
      </c>
      <c r="E33" s="19">
        <v>12</v>
      </c>
      <c r="F33" s="18">
        <v>8</v>
      </c>
      <c r="G33" s="28">
        <v>8</v>
      </c>
    </row>
    <row r="34" spans="1:7" ht="34.5" customHeight="1">
      <c r="A34" s="6" t="s">
        <v>48</v>
      </c>
      <c r="B34" s="4" t="s">
        <v>49</v>
      </c>
      <c r="C34" s="17">
        <v>0</v>
      </c>
      <c r="D34" s="17">
        <v>0</v>
      </c>
      <c r="E34" s="17">
        <v>0</v>
      </c>
      <c r="F34" s="17">
        <v>0</v>
      </c>
      <c r="G34" s="29">
        <v>0</v>
      </c>
    </row>
    <row r="35" spans="1:7" ht="25.5">
      <c r="A35" s="36" t="s">
        <v>50</v>
      </c>
      <c r="B35" s="2" t="s">
        <v>61</v>
      </c>
      <c r="C35" s="18">
        <v>0</v>
      </c>
      <c r="D35" s="19">
        <v>0</v>
      </c>
      <c r="E35" s="19">
        <v>0</v>
      </c>
      <c r="F35" s="18">
        <v>0</v>
      </c>
      <c r="G35" s="34">
        <v>0</v>
      </c>
    </row>
    <row r="36" spans="1:7" ht="30.75" customHeight="1">
      <c r="A36" s="6" t="s">
        <v>19</v>
      </c>
      <c r="B36" s="4" t="s">
        <v>96</v>
      </c>
      <c r="C36" s="17">
        <f>SUM(C37:C42)</f>
        <v>219</v>
      </c>
      <c r="D36" s="17">
        <f>SUM(D37:D42)</f>
        <v>16.2</v>
      </c>
      <c r="E36" s="17">
        <f>SUM(E37:E42)</f>
        <v>16.2</v>
      </c>
      <c r="F36" s="17">
        <f>SUM(F37:F42)</f>
        <v>228</v>
      </c>
      <c r="G36" s="17">
        <f>SUM(G37:G42)</f>
        <v>237</v>
      </c>
    </row>
    <row r="37" spans="1:7" ht="41.25" customHeight="1">
      <c r="A37" s="37" t="s">
        <v>118</v>
      </c>
      <c r="B37" s="2" t="s">
        <v>62</v>
      </c>
      <c r="C37" s="18">
        <v>0</v>
      </c>
      <c r="D37" s="19">
        <v>16.2</v>
      </c>
      <c r="E37" s="19">
        <v>16.2</v>
      </c>
      <c r="F37" s="18">
        <v>0</v>
      </c>
      <c r="G37" s="28">
        <v>0</v>
      </c>
    </row>
    <row r="38" spans="1:7" ht="42.75" customHeight="1">
      <c r="A38" s="36" t="s">
        <v>52</v>
      </c>
      <c r="B38" s="2" t="s">
        <v>59</v>
      </c>
      <c r="C38" s="18">
        <v>0</v>
      </c>
      <c r="D38" s="18">
        <v>0</v>
      </c>
      <c r="E38" s="18">
        <v>0</v>
      </c>
      <c r="F38" s="18">
        <v>0</v>
      </c>
      <c r="G38" s="28">
        <v>0</v>
      </c>
    </row>
    <row r="39" spans="1:7" ht="39">
      <c r="A39" s="36" t="s">
        <v>53</v>
      </c>
      <c r="B39" s="2" t="s">
        <v>63</v>
      </c>
      <c r="C39" s="18">
        <v>0</v>
      </c>
      <c r="D39" s="18">
        <v>0</v>
      </c>
      <c r="E39" s="18">
        <v>0</v>
      </c>
      <c r="F39" s="18">
        <v>0</v>
      </c>
      <c r="G39" s="28">
        <v>0</v>
      </c>
    </row>
    <row r="40" spans="1:7" ht="39">
      <c r="A40" s="36" t="s">
        <v>20</v>
      </c>
      <c r="B40" s="2" t="s">
        <v>64</v>
      </c>
      <c r="C40" s="18">
        <v>0</v>
      </c>
      <c r="D40" s="19">
        <v>0</v>
      </c>
      <c r="E40" s="19">
        <v>0</v>
      </c>
      <c r="F40" s="18">
        <v>0</v>
      </c>
      <c r="G40" s="28">
        <v>0</v>
      </c>
    </row>
    <row r="41" spans="1:7" ht="25.5">
      <c r="A41" s="36" t="s">
        <v>81</v>
      </c>
      <c r="B41" s="2" t="s">
        <v>82</v>
      </c>
      <c r="C41" s="18">
        <v>30</v>
      </c>
      <c r="D41" s="19"/>
      <c r="E41" s="19"/>
      <c r="F41" s="18">
        <v>30</v>
      </c>
      <c r="G41" s="28">
        <v>30</v>
      </c>
    </row>
    <row r="42" spans="1:7" ht="46.5" customHeight="1">
      <c r="A42" s="37" t="s">
        <v>21</v>
      </c>
      <c r="B42" s="2" t="s">
        <v>77</v>
      </c>
      <c r="C42" s="18">
        <v>189</v>
      </c>
      <c r="D42" s="18">
        <v>0</v>
      </c>
      <c r="E42" s="18">
        <v>0</v>
      </c>
      <c r="F42" s="18">
        <v>198</v>
      </c>
      <c r="G42" s="28">
        <v>207</v>
      </c>
    </row>
    <row r="43" spans="1:7" ht="21.75" customHeight="1">
      <c r="A43" s="6" t="s">
        <v>22</v>
      </c>
      <c r="B43" s="3" t="s">
        <v>78</v>
      </c>
      <c r="C43" s="17">
        <f>C45+C46</f>
        <v>59</v>
      </c>
      <c r="D43" s="17">
        <f>D45+D46</f>
        <v>55</v>
      </c>
      <c r="E43" s="17">
        <f>E45+E46</f>
        <v>55</v>
      </c>
      <c r="F43" s="17">
        <f>F45+F46</f>
        <v>59</v>
      </c>
      <c r="G43" s="17">
        <f>G45+G46</f>
        <v>59</v>
      </c>
    </row>
    <row r="44" spans="1:7" ht="29.25" customHeight="1">
      <c r="A44" s="37" t="s">
        <v>51</v>
      </c>
      <c r="B44" s="2" t="s">
        <v>65</v>
      </c>
      <c r="C44" s="18">
        <v>0</v>
      </c>
      <c r="D44" s="18">
        <v>0</v>
      </c>
      <c r="E44" s="18">
        <v>0</v>
      </c>
      <c r="F44" s="18">
        <v>0</v>
      </c>
      <c r="G44" s="28">
        <v>0</v>
      </c>
    </row>
    <row r="45" spans="1:7" ht="25.5">
      <c r="A45" s="37" t="s">
        <v>23</v>
      </c>
      <c r="B45" s="2" t="s">
        <v>57</v>
      </c>
      <c r="C45" s="18">
        <v>59</v>
      </c>
      <c r="D45" s="19">
        <v>55</v>
      </c>
      <c r="E45" s="19">
        <v>55</v>
      </c>
      <c r="F45" s="18">
        <v>59</v>
      </c>
      <c r="G45" s="28">
        <v>59</v>
      </c>
    </row>
    <row r="46" spans="1:7" ht="14.25">
      <c r="A46" s="37" t="s">
        <v>24</v>
      </c>
      <c r="B46" s="2" t="s">
        <v>66</v>
      </c>
      <c r="C46" s="18">
        <v>0</v>
      </c>
      <c r="D46" s="18">
        <v>0</v>
      </c>
      <c r="E46" s="18">
        <v>0</v>
      </c>
      <c r="F46" s="18">
        <v>0</v>
      </c>
      <c r="G46" s="28">
        <v>0</v>
      </c>
    </row>
    <row r="47" spans="1:7" ht="20.25" customHeight="1">
      <c r="A47" s="6" t="s">
        <v>25</v>
      </c>
      <c r="B47" s="4" t="s">
        <v>26</v>
      </c>
      <c r="C47" s="17">
        <f>C53</f>
        <v>0</v>
      </c>
      <c r="D47" s="17">
        <f>D53</f>
        <v>0</v>
      </c>
      <c r="E47" s="17">
        <v>0</v>
      </c>
      <c r="F47" s="17">
        <v>0</v>
      </c>
      <c r="G47" s="29">
        <v>0</v>
      </c>
    </row>
    <row r="48" spans="1:7" ht="14.25">
      <c r="A48" s="37" t="s">
        <v>32</v>
      </c>
      <c r="B48" s="2" t="s">
        <v>67</v>
      </c>
      <c r="C48" s="18">
        <v>0</v>
      </c>
      <c r="D48" s="18">
        <v>0</v>
      </c>
      <c r="E48" s="18">
        <v>0</v>
      </c>
      <c r="F48" s="18">
        <v>0</v>
      </c>
      <c r="G48" s="28">
        <v>0</v>
      </c>
    </row>
    <row r="49" spans="1:7" ht="51.75">
      <c r="A49" s="37" t="s">
        <v>35</v>
      </c>
      <c r="B49" s="2" t="s">
        <v>34</v>
      </c>
      <c r="C49" s="18">
        <v>0</v>
      </c>
      <c r="D49" s="18">
        <v>0</v>
      </c>
      <c r="E49" s="18">
        <v>0</v>
      </c>
      <c r="F49" s="18">
        <v>0</v>
      </c>
      <c r="G49" s="28">
        <v>0</v>
      </c>
    </row>
    <row r="50" spans="1:7" ht="51.75">
      <c r="A50" s="37" t="s">
        <v>33</v>
      </c>
      <c r="B50" s="2" t="s">
        <v>58</v>
      </c>
      <c r="C50" s="18">
        <v>0</v>
      </c>
      <c r="D50" s="18">
        <v>0</v>
      </c>
      <c r="E50" s="18">
        <v>0</v>
      </c>
      <c r="F50" s="18">
        <v>0</v>
      </c>
      <c r="G50" s="28">
        <v>0</v>
      </c>
    </row>
    <row r="51" spans="1:7" ht="51.75">
      <c r="A51" s="37" t="s">
        <v>36</v>
      </c>
      <c r="B51" s="2" t="s">
        <v>68</v>
      </c>
      <c r="C51" s="18">
        <v>0</v>
      </c>
      <c r="D51" s="18">
        <v>0</v>
      </c>
      <c r="E51" s="18">
        <v>0</v>
      </c>
      <c r="F51" s="18">
        <v>0</v>
      </c>
      <c r="G51" s="28">
        <v>0</v>
      </c>
    </row>
    <row r="52" spans="1:7" ht="51.75">
      <c r="A52" s="37" t="s">
        <v>37</v>
      </c>
      <c r="B52" s="2" t="s">
        <v>69</v>
      </c>
      <c r="C52" s="18">
        <v>0</v>
      </c>
      <c r="D52" s="18">
        <v>0</v>
      </c>
      <c r="E52" s="18">
        <v>0</v>
      </c>
      <c r="F52" s="18">
        <v>0</v>
      </c>
      <c r="G52" s="28">
        <v>0</v>
      </c>
    </row>
    <row r="53" spans="1:7" ht="39">
      <c r="A53" s="37" t="s">
        <v>146</v>
      </c>
      <c r="B53" s="46" t="s">
        <v>145</v>
      </c>
      <c r="C53" s="18">
        <v>0</v>
      </c>
      <c r="D53" s="18">
        <v>0</v>
      </c>
      <c r="E53" s="18">
        <v>0</v>
      </c>
      <c r="F53" s="18">
        <v>0</v>
      </c>
      <c r="G53" s="28">
        <v>0</v>
      </c>
    </row>
    <row r="54" spans="1:7" ht="25.5">
      <c r="A54" s="37" t="s">
        <v>38</v>
      </c>
      <c r="B54" s="2" t="s">
        <v>70</v>
      </c>
      <c r="C54" s="18">
        <v>0</v>
      </c>
      <c r="D54" s="18">
        <v>0</v>
      </c>
      <c r="E54" s="18">
        <v>0</v>
      </c>
      <c r="F54" s="18">
        <v>0</v>
      </c>
      <c r="G54" s="28">
        <v>0</v>
      </c>
    </row>
    <row r="55" spans="1:7" ht="14.25">
      <c r="A55" s="6" t="s">
        <v>27</v>
      </c>
      <c r="B55" s="4" t="s">
        <v>28</v>
      </c>
      <c r="C55" s="18">
        <f>C56</f>
        <v>0</v>
      </c>
      <c r="D55" s="18">
        <f>D56</f>
        <v>0</v>
      </c>
      <c r="E55" s="18">
        <f>E56</f>
        <v>0</v>
      </c>
      <c r="F55" s="18">
        <v>0</v>
      </c>
      <c r="G55" s="28">
        <v>0</v>
      </c>
    </row>
    <row r="56" spans="1:7" ht="14.25">
      <c r="A56" s="36" t="s">
        <v>29</v>
      </c>
      <c r="B56" s="2" t="s">
        <v>71</v>
      </c>
      <c r="C56" s="18">
        <v>0</v>
      </c>
      <c r="D56" s="18">
        <v>0</v>
      </c>
      <c r="E56" s="18">
        <v>0</v>
      </c>
      <c r="F56" s="18">
        <v>0</v>
      </c>
      <c r="G56" s="28">
        <v>0</v>
      </c>
    </row>
    <row r="57" spans="1:7" ht="14.25">
      <c r="A57" s="36" t="s">
        <v>39</v>
      </c>
      <c r="B57" s="2" t="s">
        <v>72</v>
      </c>
      <c r="C57" s="18">
        <v>0</v>
      </c>
      <c r="D57" s="18">
        <v>0</v>
      </c>
      <c r="E57" s="18">
        <v>0</v>
      </c>
      <c r="F57" s="18">
        <v>0</v>
      </c>
      <c r="G57" s="28">
        <v>0</v>
      </c>
    </row>
    <row r="58" spans="1:7" ht="21.75" customHeight="1">
      <c r="A58" s="7" t="s">
        <v>55</v>
      </c>
      <c r="B58" s="8" t="s">
        <v>56</v>
      </c>
      <c r="C58" s="21">
        <f>C59</f>
        <v>39399.4</v>
      </c>
      <c r="D58" s="21">
        <f>D59</f>
        <v>29905.9</v>
      </c>
      <c r="E58" s="21">
        <f>E59</f>
        <v>30254.9</v>
      </c>
      <c r="F58" s="21">
        <f>F59</f>
        <v>42740.299999999996</v>
      </c>
      <c r="G58" s="21">
        <f>G59</f>
        <v>41255.8</v>
      </c>
    </row>
    <row r="59" spans="1:7" ht="25.5">
      <c r="A59" s="9" t="s">
        <v>83</v>
      </c>
      <c r="B59" s="10" t="s">
        <v>84</v>
      </c>
      <c r="C59" s="20">
        <f>C60+C65+C67+C74</f>
        <v>39399.4</v>
      </c>
      <c r="D59" s="20">
        <f>D60+D65+D67+D74</f>
        <v>29905.9</v>
      </c>
      <c r="E59" s="20">
        <f>E60+E65+E67+E74</f>
        <v>30254.9</v>
      </c>
      <c r="F59" s="20">
        <f>F60+F65+F67+F74</f>
        <v>42740.299999999996</v>
      </c>
      <c r="G59" s="20">
        <f>G60+G65+G67+G74</f>
        <v>41255.8</v>
      </c>
    </row>
    <row r="60" spans="1:7" ht="14.25">
      <c r="A60" s="7" t="s">
        <v>99</v>
      </c>
      <c r="B60" s="8" t="s">
        <v>85</v>
      </c>
      <c r="C60" s="21">
        <f>SUM(C61+C63)</f>
        <v>36970.200000000004</v>
      </c>
      <c r="D60" s="21">
        <f>SUM(D61+D63)</f>
        <v>29671.5</v>
      </c>
      <c r="E60" s="21">
        <f>SUM(E61+E63)</f>
        <v>30007.2</v>
      </c>
      <c r="F60" s="21">
        <f>SUM(F61+F63)</f>
        <v>40674.5</v>
      </c>
      <c r="G60" s="21">
        <f>SUM(G61+G63)</f>
        <v>39092.700000000004</v>
      </c>
    </row>
    <row r="61" spans="1:7" ht="14.25">
      <c r="A61" s="9" t="s">
        <v>100</v>
      </c>
      <c r="B61" s="38" t="s">
        <v>86</v>
      </c>
      <c r="C61" s="20">
        <f>C62</f>
        <v>6736.3</v>
      </c>
      <c r="D61" s="20">
        <f>D62</f>
        <v>5935.2</v>
      </c>
      <c r="E61" s="20">
        <f>E62</f>
        <v>5935.2</v>
      </c>
      <c r="F61" s="20">
        <f>F62</f>
        <v>6600</v>
      </c>
      <c r="G61" s="20">
        <f>G62</f>
        <v>6636.3</v>
      </c>
    </row>
    <row r="62" spans="1:7" ht="22.5" customHeight="1">
      <c r="A62" s="9" t="s">
        <v>101</v>
      </c>
      <c r="B62" s="10" t="s">
        <v>147</v>
      </c>
      <c r="C62" s="20">
        <v>6736.3</v>
      </c>
      <c r="D62" s="20">
        <v>5935.2</v>
      </c>
      <c r="E62" s="20">
        <v>5935.2</v>
      </c>
      <c r="F62" s="20">
        <v>6600</v>
      </c>
      <c r="G62" s="20">
        <v>6636.3</v>
      </c>
    </row>
    <row r="63" spans="1:7" ht="14.25">
      <c r="A63" s="7" t="s">
        <v>102</v>
      </c>
      <c r="B63" s="39" t="s">
        <v>87</v>
      </c>
      <c r="C63" s="21">
        <f>C64</f>
        <v>30233.9</v>
      </c>
      <c r="D63" s="21">
        <f>D64</f>
        <v>23736.3</v>
      </c>
      <c r="E63" s="21">
        <f>E64</f>
        <v>24072</v>
      </c>
      <c r="F63" s="21">
        <f>F64</f>
        <v>34074.5</v>
      </c>
      <c r="G63" s="21">
        <f>G64</f>
        <v>32456.4</v>
      </c>
    </row>
    <row r="64" spans="1:7" ht="36.75" customHeight="1">
      <c r="A64" s="9" t="s">
        <v>103</v>
      </c>
      <c r="B64" s="10" t="s">
        <v>148</v>
      </c>
      <c r="C64" s="20">
        <v>30233.9</v>
      </c>
      <c r="D64" s="20">
        <v>23736.3</v>
      </c>
      <c r="E64" s="20">
        <v>24072</v>
      </c>
      <c r="F64" s="20">
        <v>34074.5</v>
      </c>
      <c r="G64" s="20">
        <v>32456.4</v>
      </c>
    </row>
    <row r="65" spans="1:10" ht="17.25" customHeight="1">
      <c r="A65" s="12" t="s">
        <v>130</v>
      </c>
      <c r="B65" s="40" t="s">
        <v>131</v>
      </c>
      <c r="C65" s="21">
        <f>C66</f>
        <v>307.5</v>
      </c>
      <c r="D65" s="21">
        <f>D66</f>
        <v>0</v>
      </c>
      <c r="E65" s="21">
        <f>E66</f>
        <v>0</v>
      </c>
      <c r="F65" s="21">
        <f>F66</f>
        <v>7.5</v>
      </c>
      <c r="G65" s="21">
        <f>G66</f>
        <v>7.5</v>
      </c>
      <c r="J65" t="s">
        <v>136</v>
      </c>
    </row>
    <row r="66" spans="1:7" ht="16.5" customHeight="1">
      <c r="A66" s="16" t="s">
        <v>132</v>
      </c>
      <c r="B66" s="41" t="s">
        <v>133</v>
      </c>
      <c r="C66" s="20">
        <v>307.5</v>
      </c>
      <c r="D66" s="20"/>
      <c r="E66" s="20"/>
      <c r="F66" s="20">
        <v>7.5</v>
      </c>
      <c r="G66" s="20">
        <v>7.5</v>
      </c>
    </row>
    <row r="67" spans="1:7" ht="15.75" customHeight="1">
      <c r="A67" s="32" t="s">
        <v>104</v>
      </c>
      <c r="B67" s="33" t="s">
        <v>88</v>
      </c>
      <c r="C67" s="17">
        <f>C68+C70+C72</f>
        <v>239.10000000000002</v>
      </c>
      <c r="D67" s="17">
        <f>D68+D70+D72</f>
        <v>234.4</v>
      </c>
      <c r="E67" s="17">
        <f>E68+E70+E72</f>
        <v>247.70000000000002</v>
      </c>
      <c r="F67" s="17">
        <f>F68+F70+F72</f>
        <v>241.20000000000002</v>
      </c>
      <c r="G67" s="17">
        <f>G68+G70+G72</f>
        <v>247.70000000000002</v>
      </c>
    </row>
    <row r="68" spans="1:7" ht="24.75" customHeight="1">
      <c r="A68" s="7" t="s">
        <v>117</v>
      </c>
      <c r="B68" s="8" t="s">
        <v>116</v>
      </c>
      <c r="C68" s="21">
        <v>0.3</v>
      </c>
      <c r="D68" s="21"/>
      <c r="E68" s="21"/>
      <c r="F68" s="21">
        <v>0.3</v>
      </c>
      <c r="G68" s="21">
        <v>0.3</v>
      </c>
    </row>
    <row r="69" spans="1:7" ht="27" customHeight="1">
      <c r="A69" s="13" t="s">
        <v>109</v>
      </c>
      <c r="B69" s="14" t="s">
        <v>95</v>
      </c>
      <c r="C69" s="20">
        <v>0.3</v>
      </c>
      <c r="D69" s="20"/>
      <c r="E69" s="20"/>
      <c r="F69" s="20">
        <v>0.3</v>
      </c>
      <c r="G69" s="20">
        <v>0.3</v>
      </c>
    </row>
    <row r="70" spans="1:7" ht="25.5">
      <c r="A70" s="12" t="s">
        <v>105</v>
      </c>
      <c r="B70" s="42" t="s">
        <v>89</v>
      </c>
      <c r="C70" s="21">
        <f>C71</f>
        <v>219</v>
      </c>
      <c r="D70" s="21">
        <f>D71</f>
        <v>214</v>
      </c>
      <c r="E70" s="21">
        <f>E71</f>
        <v>227.3</v>
      </c>
      <c r="F70" s="21">
        <f>F71</f>
        <v>221.1</v>
      </c>
      <c r="G70" s="21">
        <f>G71</f>
        <v>227.6</v>
      </c>
    </row>
    <row r="71" spans="1:7" ht="25.5">
      <c r="A71" s="13" t="s">
        <v>106</v>
      </c>
      <c r="B71" s="14" t="s">
        <v>90</v>
      </c>
      <c r="C71" s="20">
        <v>219</v>
      </c>
      <c r="D71" s="20">
        <v>214</v>
      </c>
      <c r="E71" s="20">
        <v>227.3</v>
      </c>
      <c r="F71" s="20">
        <v>221.1</v>
      </c>
      <c r="G71" s="20">
        <v>227.6</v>
      </c>
    </row>
    <row r="72" spans="1:7" ht="14.25">
      <c r="A72" s="11" t="s">
        <v>107</v>
      </c>
      <c r="B72" s="40" t="s">
        <v>91</v>
      </c>
      <c r="C72" s="21">
        <f>C73</f>
        <v>19.8</v>
      </c>
      <c r="D72" s="21">
        <f>D73</f>
        <v>20.4</v>
      </c>
      <c r="E72" s="21">
        <f>E73</f>
        <v>20.4</v>
      </c>
      <c r="F72" s="21">
        <f>F73</f>
        <v>19.8</v>
      </c>
      <c r="G72" s="21">
        <f>G73</f>
        <v>19.8</v>
      </c>
    </row>
    <row r="73" spans="1:7" ht="25.5">
      <c r="A73" s="13" t="s">
        <v>108</v>
      </c>
      <c r="B73" s="14" t="s">
        <v>92</v>
      </c>
      <c r="C73" s="20">
        <v>19.8</v>
      </c>
      <c r="D73" s="20">
        <v>20.4</v>
      </c>
      <c r="E73" s="20">
        <v>20.4</v>
      </c>
      <c r="F73" s="20">
        <v>19.8</v>
      </c>
      <c r="G73" s="20">
        <v>19.8</v>
      </c>
    </row>
    <row r="74" spans="1:7" ht="14.25">
      <c r="A74" s="12" t="s">
        <v>110</v>
      </c>
      <c r="B74" s="15" t="s">
        <v>93</v>
      </c>
      <c r="C74" s="21">
        <f>C75</f>
        <v>1882.6</v>
      </c>
      <c r="D74" s="21">
        <f>D75</f>
        <v>0</v>
      </c>
      <c r="E74" s="21">
        <f>E75</f>
        <v>0</v>
      </c>
      <c r="F74" s="21">
        <f>F75</f>
        <v>1817.1</v>
      </c>
      <c r="G74" s="21">
        <f>G75</f>
        <v>1907.9</v>
      </c>
    </row>
    <row r="75" spans="1:7" ht="14.25">
      <c r="A75" s="16" t="s">
        <v>137</v>
      </c>
      <c r="B75" s="14" t="s">
        <v>138</v>
      </c>
      <c r="C75" s="20">
        <v>1882.6</v>
      </c>
      <c r="D75" s="20"/>
      <c r="E75" s="20"/>
      <c r="F75" s="20">
        <v>1817.1</v>
      </c>
      <c r="G75" s="20">
        <v>1907.9</v>
      </c>
    </row>
    <row r="76" spans="1:7" ht="18" customHeight="1">
      <c r="A76" s="43"/>
      <c r="B76" s="44" t="s">
        <v>115</v>
      </c>
      <c r="C76" s="31">
        <f>C58+C7</f>
        <v>41485.4</v>
      </c>
      <c r="D76" s="31">
        <f>D58+D7</f>
        <v>31166.100000000002</v>
      </c>
      <c r="E76" s="31">
        <f>E58+E7</f>
        <v>31531.100000000002</v>
      </c>
      <c r="F76" s="31">
        <f>F58+F7</f>
        <v>44871.299999999996</v>
      </c>
      <c r="G76" s="31">
        <f>G58+G7</f>
        <v>43433.8</v>
      </c>
    </row>
  </sheetData>
  <sheetProtection/>
  <mergeCells count="5">
    <mergeCell ref="A2:G2"/>
    <mergeCell ref="A4:A5"/>
    <mergeCell ref="B4:B5"/>
    <mergeCell ref="C4:G4"/>
    <mergeCell ref="C1:G1"/>
  </mergeCells>
  <printOptions/>
  <pageMargins left="0.31496062992125984" right="0.31496062992125984" top="0.35433070866141736" bottom="0.35433070866141736" header="0.31496062992125984" footer="0.31496062992125984"/>
  <pageSetup fitToHeight="2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ттттт</dc:creator>
  <cp:keywords/>
  <dc:description/>
  <cp:lastModifiedBy>Admin</cp:lastModifiedBy>
  <cp:lastPrinted>2018-12-20T08:01:39Z</cp:lastPrinted>
  <dcterms:created xsi:type="dcterms:W3CDTF">2010-11-01T11:35:27Z</dcterms:created>
  <dcterms:modified xsi:type="dcterms:W3CDTF">2019-12-25T07:09:28Z</dcterms:modified>
  <cp:category/>
  <cp:version/>
  <cp:contentType/>
  <cp:contentStatus/>
</cp:coreProperties>
</file>